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8" i="1" l="1"/>
  <c r="C14" i="1" l="1"/>
  <c r="D22" i="1"/>
  <c r="C8" i="1" l="1"/>
  <c r="C6" i="1" s="1"/>
  <c r="D35" i="1"/>
  <c r="C35" i="1"/>
  <c r="D26" i="1"/>
  <c r="C26" i="1"/>
  <c r="C21" i="1" s="1"/>
  <c r="C22" i="1"/>
  <c r="D21" i="1" l="1"/>
</calcChain>
</file>

<file path=xl/sharedStrings.xml><?xml version="1.0" encoding="utf-8"?>
<sst xmlns="http://schemas.openxmlformats.org/spreadsheetml/2006/main" count="43" uniqueCount="39">
  <si>
    <t>Доходы учреждения</t>
  </si>
  <si>
    <t>доходы -всего</t>
  </si>
  <si>
    <t>доходы от собственности (аренда)</t>
  </si>
  <si>
    <t>Гранты, премии, добровольные пожертвования, стипендии</t>
  </si>
  <si>
    <t>Расходы учреждения</t>
  </si>
  <si>
    <t>расходы - всего</t>
  </si>
  <si>
    <t>Оплата труда и начисления на выплаты по оплате труда</t>
  </si>
  <si>
    <t>заработная плата</t>
  </si>
  <si>
    <t>прочие выплаты</t>
  </si>
  <si>
    <t>начисления на выплаты по оплате труда</t>
  </si>
  <si>
    <t>Приобретение работ, услуг</t>
  </si>
  <si>
    <t>услуги связи</t>
  </si>
  <si>
    <t>транспортные услуги</t>
  </si>
  <si>
    <t>коммунальные услуги</t>
  </si>
  <si>
    <t>арендная плата за пользование имуществом</t>
  </si>
  <si>
    <t>работы, услуги по содержанию имущества</t>
  </si>
  <si>
    <t>прочие работы, услуги</t>
  </si>
  <si>
    <t xml:space="preserve">Отчет о поступлении финансовых средств и об их расходовании </t>
  </si>
  <si>
    <t>Оказание дополнительных образовательных услуг на платной основе</t>
  </si>
  <si>
    <t>Предоставление услуг столовой</t>
  </si>
  <si>
    <t>Субсидия из областного бюджета на выполнение государственного задания</t>
  </si>
  <si>
    <t>социальное обеспечение обучающихся</t>
  </si>
  <si>
    <t>Областной бюджет</t>
  </si>
  <si>
    <t>От иной приносящей доход деятельности</t>
  </si>
  <si>
    <t>Пособие по социальной помощи населению</t>
  </si>
  <si>
    <t>Прочие расходы</t>
  </si>
  <si>
    <t>Поступление нефинансовых активов</t>
  </si>
  <si>
    <t>Увеличение стоимости основных средств</t>
  </si>
  <si>
    <t>Увеличение стоимости материальных запасов</t>
  </si>
  <si>
    <t xml:space="preserve">Целевые субсидии: </t>
  </si>
  <si>
    <t>увеличение стоимости материальных запасов</t>
  </si>
  <si>
    <t>в том числе: целевые субсидии</t>
  </si>
  <si>
    <t>Оказание услуг по физкультурно-спортивному направлениям</t>
  </si>
  <si>
    <t>за 2018г.</t>
  </si>
  <si>
    <t>Социальное обеспечение обучающихся</t>
  </si>
  <si>
    <t>на укрепление материально-технической базы государственного учреждения</t>
  </si>
  <si>
    <t>на модернизацию учебно-лабораторного комплекса в соответствии с перспективными задачами социально-экономического развития Новосибирской области</t>
  </si>
  <si>
    <t>на обеспечение бесплатным двухразовым питанием детей из малоимущих семей</t>
  </si>
  <si>
    <t>доходы от оказания платных услуг, в том числе: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</si>
</sst>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i/>
      <sz val="8"/>
      <name val="Arial Cyr"/>
      <charset val="204"/>
    </font>
    <font>
      <b/>
      <sz val="10"/>
      <name val="Arial Cyr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right" wrapText="1"/>
    </xf>
    <xf numFmtId="164" fontId="12" fillId="0" borderId="0" xfId="0" applyNumberFormat="1" applyFont="1" applyBorder="1" applyAlignment="1">
      <alignment horizontal="right"/>
    </xf>
    <xf numFmtId="0" fontId="8" fillId="0" borderId="1" xfId="0" applyNumberFormat="1" applyFont="1" applyFill="1" applyBorder="1" applyAlignment="1">
      <alignment horizontal="center" wrapText="1"/>
    </xf>
    <xf numFmtId="3" fontId="7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left" wrapText="1"/>
    </xf>
    <xf numFmtId="4" fontId="4" fillId="0" borderId="1" xfId="0" applyNumberFormat="1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center"/>
    </xf>
    <xf numFmtId="4" fontId="1" fillId="0" borderId="1" xfId="0" applyNumberFormat="1" applyFont="1" applyFill="1" applyBorder="1" applyAlignment="1">
      <alignment horizontal="center" wrapText="1"/>
    </xf>
    <xf numFmtId="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/>
    <xf numFmtId="4" fontId="4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4" fontId="1" fillId="0" borderId="2" xfId="0" applyNumberFormat="1" applyFon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0" fillId="0" borderId="4" xfId="0" applyNumberFormat="1" applyBorder="1" applyAlignment="1"/>
    <xf numFmtId="4" fontId="0" fillId="0" borderId="1" xfId="0" applyNumberFormat="1" applyFont="1" applyBorder="1" applyAlignment="1"/>
    <xf numFmtId="4" fontId="0" fillId="0" borderId="4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4"/>
  <sheetViews>
    <sheetView tabSelected="1" topLeftCell="A4" zoomScaleNormal="100" workbookViewId="0">
      <selection activeCell="G27" sqref="G27"/>
    </sheetView>
  </sheetViews>
  <sheetFormatPr defaultRowHeight="14.4" x14ac:dyDescent="0.3"/>
  <cols>
    <col min="1" max="1" width="82.5546875" customWidth="1"/>
    <col min="3" max="3" width="14.77734375" customWidth="1"/>
    <col min="4" max="4" width="14.88671875" customWidth="1"/>
  </cols>
  <sheetData>
    <row r="1" spans="1:4" ht="15.6" x14ac:dyDescent="0.3">
      <c r="A1" s="39"/>
      <c r="B1" s="39"/>
      <c r="C1" s="39"/>
      <c r="D1" s="39"/>
    </row>
    <row r="2" spans="1:4" ht="20.399999999999999" x14ac:dyDescent="0.35">
      <c r="A2" s="40" t="s">
        <v>17</v>
      </c>
      <c r="B2" s="40"/>
      <c r="C2" s="40"/>
      <c r="D2" s="40"/>
    </row>
    <row r="3" spans="1:4" ht="20.399999999999999" x14ac:dyDescent="0.35">
      <c r="A3" s="41" t="s">
        <v>33</v>
      </c>
      <c r="B3" s="41"/>
      <c r="C3" s="41"/>
      <c r="D3" s="41"/>
    </row>
    <row r="4" spans="1:4" ht="15.6" x14ac:dyDescent="0.3">
      <c r="A4" s="42"/>
      <c r="B4" s="42"/>
      <c r="C4" s="42"/>
      <c r="D4" s="42"/>
    </row>
    <row r="5" spans="1:4" ht="15.6" x14ac:dyDescent="0.3">
      <c r="A5" s="43" t="s">
        <v>0</v>
      </c>
      <c r="B5" s="43"/>
      <c r="C5" s="43"/>
      <c r="D5" s="43"/>
    </row>
    <row r="6" spans="1:4" ht="15.6" x14ac:dyDescent="0.3">
      <c r="A6" s="5" t="s">
        <v>1</v>
      </c>
      <c r="B6" s="5"/>
      <c r="C6" s="37">
        <f>C8+C13+C14</f>
        <v>36492420.25</v>
      </c>
      <c r="D6" s="36"/>
    </row>
    <row r="7" spans="1:4" ht="15.6" x14ac:dyDescent="0.3">
      <c r="A7" s="5" t="s">
        <v>2</v>
      </c>
      <c r="B7" s="2"/>
      <c r="C7" s="35">
        <v>0</v>
      </c>
      <c r="D7" s="36"/>
    </row>
    <row r="8" spans="1:4" ht="15.6" x14ac:dyDescent="0.3">
      <c r="A8" s="5" t="s">
        <v>38</v>
      </c>
      <c r="B8" s="6"/>
      <c r="C8" s="37">
        <f>SUM(C9:D11)</f>
        <v>1043028.25</v>
      </c>
      <c r="D8" s="38"/>
    </row>
    <row r="9" spans="1:4" ht="15.6" x14ac:dyDescent="0.3">
      <c r="A9" s="7" t="s">
        <v>18</v>
      </c>
      <c r="B9" s="8">
        <v>130</v>
      </c>
      <c r="C9" s="35">
        <v>367500</v>
      </c>
      <c r="D9" s="38"/>
    </row>
    <row r="10" spans="1:4" ht="15.6" x14ac:dyDescent="0.3">
      <c r="A10" s="7" t="s">
        <v>32</v>
      </c>
      <c r="B10" s="8">
        <v>130</v>
      </c>
      <c r="C10" s="46">
        <v>0</v>
      </c>
      <c r="D10" s="47"/>
    </row>
    <row r="11" spans="1:4" ht="15.6" x14ac:dyDescent="0.3">
      <c r="A11" s="9" t="s">
        <v>19</v>
      </c>
      <c r="B11" s="8">
        <v>130</v>
      </c>
      <c r="C11" s="35">
        <v>675528.25</v>
      </c>
      <c r="D11" s="38"/>
    </row>
    <row r="12" spans="1:4" ht="15.6" x14ac:dyDescent="0.3">
      <c r="A12" s="9" t="s">
        <v>3</v>
      </c>
      <c r="B12" s="8">
        <v>140</v>
      </c>
      <c r="C12" s="35">
        <v>6521.69</v>
      </c>
      <c r="D12" s="38"/>
    </row>
    <row r="13" spans="1:4" ht="15.6" x14ac:dyDescent="0.3">
      <c r="A13" s="5" t="s">
        <v>20</v>
      </c>
      <c r="B13" s="6">
        <v>130</v>
      </c>
      <c r="C13" s="37">
        <v>23233300</v>
      </c>
      <c r="D13" s="38"/>
    </row>
    <row r="14" spans="1:4" ht="15.6" x14ac:dyDescent="0.3">
      <c r="A14" s="5" t="s">
        <v>29</v>
      </c>
      <c r="B14" s="27">
        <v>180</v>
      </c>
      <c r="C14" s="49">
        <f>C15+C16+C17+C18</f>
        <v>12216092</v>
      </c>
      <c r="D14" s="50"/>
    </row>
    <row r="15" spans="1:4" ht="15.6" x14ac:dyDescent="0.3">
      <c r="A15" s="9" t="s">
        <v>35</v>
      </c>
      <c r="B15" s="10"/>
      <c r="C15" s="46">
        <v>1730000</v>
      </c>
      <c r="D15" s="52"/>
    </row>
    <row r="16" spans="1:4" ht="28.2" x14ac:dyDescent="0.3">
      <c r="A16" s="28" t="s">
        <v>36</v>
      </c>
      <c r="B16" s="11"/>
      <c r="C16" s="46">
        <v>8851000</v>
      </c>
      <c r="D16" s="48"/>
    </row>
    <row r="17" spans="1:4" ht="15.6" x14ac:dyDescent="0.3">
      <c r="A17" s="28" t="s">
        <v>37</v>
      </c>
      <c r="B17" s="11"/>
      <c r="C17" s="35">
        <v>155092</v>
      </c>
      <c r="D17" s="51"/>
    </row>
    <row r="18" spans="1:4" ht="15.6" x14ac:dyDescent="0.3">
      <c r="A18" s="5" t="s">
        <v>21</v>
      </c>
      <c r="B18" s="6">
        <v>262</v>
      </c>
      <c r="C18" s="35">
        <v>1480000</v>
      </c>
      <c r="D18" s="38"/>
    </row>
    <row r="19" spans="1:4" ht="15.6" x14ac:dyDescent="0.3">
      <c r="A19" s="44" t="s">
        <v>4</v>
      </c>
      <c r="B19" s="45"/>
      <c r="C19" s="45"/>
      <c r="D19" s="45"/>
    </row>
    <row r="20" spans="1:4" ht="52.8" x14ac:dyDescent="0.3">
      <c r="A20" s="2"/>
      <c r="B20" s="2"/>
      <c r="C20" s="12" t="s">
        <v>22</v>
      </c>
      <c r="D20" s="12" t="s">
        <v>23</v>
      </c>
    </row>
    <row r="21" spans="1:4" ht="15.6" x14ac:dyDescent="0.3">
      <c r="A21" s="5" t="s">
        <v>5</v>
      </c>
      <c r="B21" s="5"/>
      <c r="C21" s="29">
        <f>C22+C26+C34+C35+C33</f>
        <v>35449392</v>
      </c>
      <c r="D21" s="29">
        <f>D22+D26+D34+D35</f>
        <v>1079273.9500000002</v>
      </c>
    </row>
    <row r="22" spans="1:4" ht="15.6" x14ac:dyDescent="0.3">
      <c r="A22" s="5" t="s">
        <v>6</v>
      </c>
      <c r="B22" s="5"/>
      <c r="C22" s="29">
        <f>SUM(C23:C25)</f>
        <v>15326870.92</v>
      </c>
      <c r="D22" s="30">
        <f>D23+D24+D25</f>
        <v>381034.14</v>
      </c>
    </row>
    <row r="23" spans="1:4" ht="15.6" x14ac:dyDescent="0.3">
      <c r="A23" s="4" t="s">
        <v>7</v>
      </c>
      <c r="B23" s="13">
        <v>211</v>
      </c>
      <c r="C23" s="31">
        <v>11767161</v>
      </c>
      <c r="D23" s="32">
        <v>281952.32</v>
      </c>
    </row>
    <row r="24" spans="1:4" ht="15.6" x14ac:dyDescent="0.3">
      <c r="A24" s="4" t="s">
        <v>8</v>
      </c>
      <c r="B24" s="13">
        <v>212</v>
      </c>
      <c r="C24" s="31">
        <v>18613</v>
      </c>
      <c r="D24" s="32">
        <v>15077</v>
      </c>
    </row>
    <row r="25" spans="1:4" ht="15.6" x14ac:dyDescent="0.3">
      <c r="A25" s="4" t="s">
        <v>9</v>
      </c>
      <c r="B25" s="13">
        <v>213</v>
      </c>
      <c r="C25" s="31">
        <v>3541096.92</v>
      </c>
      <c r="D25" s="32">
        <v>84004.82</v>
      </c>
    </row>
    <row r="26" spans="1:4" ht="15.6" x14ac:dyDescent="0.3">
      <c r="A26" s="14" t="s">
        <v>10</v>
      </c>
      <c r="B26" s="15"/>
      <c r="C26" s="30">
        <f>SUM(C27:C32)</f>
        <v>11447447.66</v>
      </c>
      <c r="D26" s="30">
        <f>SUM(D27:D32)</f>
        <v>106498</v>
      </c>
    </row>
    <row r="27" spans="1:4" ht="15.6" x14ac:dyDescent="0.3">
      <c r="A27" s="1" t="s">
        <v>11</v>
      </c>
      <c r="B27" s="3">
        <v>221</v>
      </c>
      <c r="C27" s="32">
        <v>129600</v>
      </c>
      <c r="D27" s="32">
        <v>0</v>
      </c>
    </row>
    <row r="28" spans="1:4" ht="15.6" x14ac:dyDescent="0.3">
      <c r="A28" s="1" t="s">
        <v>12</v>
      </c>
      <c r="B28" s="3">
        <v>222</v>
      </c>
      <c r="C28" s="32">
        <v>123052</v>
      </c>
      <c r="D28" s="32">
        <v>0</v>
      </c>
    </row>
    <row r="29" spans="1:4" ht="15.6" x14ac:dyDescent="0.3">
      <c r="A29" s="1" t="s">
        <v>13</v>
      </c>
      <c r="B29" s="3">
        <v>223</v>
      </c>
      <c r="C29" s="32">
        <v>1389940.2</v>
      </c>
      <c r="D29" s="32">
        <v>79408</v>
      </c>
    </row>
    <row r="30" spans="1:4" ht="15.6" x14ac:dyDescent="0.3">
      <c r="A30" s="1" t="s">
        <v>14</v>
      </c>
      <c r="B30" s="3">
        <v>224</v>
      </c>
      <c r="C30" s="32">
        <v>0</v>
      </c>
      <c r="D30" s="32">
        <v>0</v>
      </c>
    </row>
    <row r="31" spans="1:4" ht="15.6" x14ac:dyDescent="0.3">
      <c r="A31" s="1" t="s">
        <v>15</v>
      </c>
      <c r="B31" s="3">
        <v>225</v>
      </c>
      <c r="C31" s="32">
        <v>7427786.4699999997</v>
      </c>
      <c r="D31" s="32">
        <v>7890</v>
      </c>
    </row>
    <row r="32" spans="1:4" ht="15.6" x14ac:dyDescent="0.3">
      <c r="A32" s="1" t="s">
        <v>16</v>
      </c>
      <c r="B32" s="3">
        <v>226</v>
      </c>
      <c r="C32" s="32">
        <v>2377068.9900000002</v>
      </c>
      <c r="D32" s="32">
        <v>19200</v>
      </c>
    </row>
    <row r="33" spans="1:4" ht="15.6" x14ac:dyDescent="0.3">
      <c r="A33" s="14" t="s">
        <v>34</v>
      </c>
      <c r="B33" s="24">
        <v>262</v>
      </c>
      <c r="C33" s="32">
        <v>1480000</v>
      </c>
      <c r="D33" s="32">
        <v>0</v>
      </c>
    </row>
    <row r="34" spans="1:4" ht="15.6" x14ac:dyDescent="0.3">
      <c r="A34" s="16" t="s">
        <v>25</v>
      </c>
      <c r="B34" s="18"/>
      <c r="C34" s="26">
        <v>2582133.52</v>
      </c>
      <c r="D34" s="26">
        <v>31324.15</v>
      </c>
    </row>
    <row r="35" spans="1:4" ht="15.6" x14ac:dyDescent="0.3">
      <c r="A35" s="16" t="s">
        <v>26</v>
      </c>
      <c r="B35" s="19"/>
      <c r="C35" s="30">
        <f>SUM(C36:C37)</f>
        <v>4612939.9000000004</v>
      </c>
      <c r="D35" s="30">
        <f>SUM(D36:D37)</f>
        <v>560417.66</v>
      </c>
    </row>
    <row r="36" spans="1:4" ht="15.6" x14ac:dyDescent="0.3">
      <c r="A36" s="17" t="s">
        <v>27</v>
      </c>
      <c r="B36" s="3">
        <v>310</v>
      </c>
      <c r="C36" s="33">
        <v>3377135.53</v>
      </c>
      <c r="D36" s="32">
        <v>41745.74</v>
      </c>
    </row>
    <row r="37" spans="1:4" ht="15.6" x14ac:dyDescent="0.3">
      <c r="A37" s="17" t="s">
        <v>28</v>
      </c>
      <c r="B37" s="3">
        <v>340</v>
      </c>
      <c r="C37" s="33">
        <v>1235804.3700000001</v>
      </c>
      <c r="D37" s="32">
        <v>518671.92</v>
      </c>
    </row>
    <row r="38" spans="1:4" ht="15.6" x14ac:dyDescent="0.3">
      <c r="A38" s="16" t="s">
        <v>31</v>
      </c>
      <c r="B38" s="20"/>
      <c r="C38" s="23">
        <f>SUM(C39:C44)</f>
        <v>12216091.999999998</v>
      </c>
      <c r="D38" s="21"/>
    </row>
    <row r="39" spans="1:4" ht="15.6" x14ac:dyDescent="0.3">
      <c r="A39" s="17" t="s">
        <v>30</v>
      </c>
      <c r="B39" s="22">
        <v>340</v>
      </c>
      <c r="C39" s="33">
        <v>533052</v>
      </c>
      <c r="D39" s="21"/>
    </row>
    <row r="40" spans="1:4" ht="15.6" x14ac:dyDescent="0.3">
      <c r="A40" s="17" t="s">
        <v>24</v>
      </c>
      <c r="B40" s="25">
        <v>262</v>
      </c>
      <c r="C40" s="34">
        <v>1480000</v>
      </c>
    </row>
    <row r="41" spans="1:4" ht="15.6" x14ac:dyDescent="0.3">
      <c r="A41" s="1" t="s">
        <v>15</v>
      </c>
      <c r="B41" s="24">
        <v>225</v>
      </c>
      <c r="C41" s="33">
        <v>5850368.4699999997</v>
      </c>
    </row>
    <row r="42" spans="1:4" ht="15.6" x14ac:dyDescent="0.3">
      <c r="A42" s="1" t="s">
        <v>16</v>
      </c>
      <c r="B42" s="24">
        <v>290</v>
      </c>
      <c r="C42" s="33">
        <v>22040</v>
      </c>
    </row>
    <row r="43" spans="1:4" ht="15.6" x14ac:dyDescent="0.3">
      <c r="A43" s="1" t="s">
        <v>16</v>
      </c>
      <c r="B43" s="24">
        <v>226</v>
      </c>
      <c r="C43" s="33">
        <v>1115667</v>
      </c>
    </row>
    <row r="44" spans="1:4" ht="15.6" x14ac:dyDescent="0.3">
      <c r="A44" s="1" t="s">
        <v>27</v>
      </c>
      <c r="B44" s="24">
        <v>310</v>
      </c>
      <c r="C44" s="33">
        <v>3214964.53</v>
      </c>
    </row>
  </sheetData>
  <mergeCells count="19">
    <mergeCell ref="A19:D19"/>
    <mergeCell ref="C10:D10"/>
    <mergeCell ref="C16:D16"/>
    <mergeCell ref="C14:D14"/>
    <mergeCell ref="C17:D17"/>
    <mergeCell ref="C18:D18"/>
    <mergeCell ref="C13:D13"/>
    <mergeCell ref="C15:D15"/>
    <mergeCell ref="C6:D6"/>
    <mergeCell ref="A1:D1"/>
    <mergeCell ref="A2:D2"/>
    <mergeCell ref="A3:D3"/>
    <mergeCell ref="A4:D4"/>
    <mergeCell ref="A5:D5"/>
    <mergeCell ref="C7:D7"/>
    <mergeCell ref="C8:D8"/>
    <mergeCell ref="C9:D9"/>
    <mergeCell ref="C11:D11"/>
    <mergeCell ref="C12:D12"/>
  </mergeCells>
  <pageMargins left="0.7" right="0.7" top="0.75" bottom="0.75" header="0.3" footer="0.3"/>
  <pageSetup paperSize="9" scale="7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2019-02-09T14:58:05Z</dcterms:modified>
</cp:coreProperties>
</file>